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855" activeTab="0"/>
  </bookViews>
  <sheets>
    <sheet name="Ex AA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<sst xmlns="http://schemas.openxmlformats.org/spreadsheetml/2006/main" count="79" uniqueCount="65">
  <si>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r>
      <t xml:space="preserve">Exhibit AA:   Worksheets for Calculating a Project's Net Present (Discounted) Value </t>
    </r>
    <r>
      <rPr>
        <b/>
        <sz val="10"/>
        <color indexed="12"/>
        <rFont val="Arial"/>
        <family val="2"/>
      </rPr>
      <t>(NPV)</t>
    </r>
  </si>
  <si>
    <t>Worksheet 1  --  Calculation of After-Tax Cash Flows</t>
  </si>
  <si>
    <t xml:space="preserve">    Continuous Level Streams of Cash</t>
  </si>
  <si>
    <t xml:space="preserve"> End-of-Year Lump Sum Cash Receipts/Payments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</si>
  <si>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</si>
  <si>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</si>
  <si>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</si>
  <si>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</si>
  <si>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</si>
  <si>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</si>
  <si>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</si>
  <si>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</si>
  <si>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</si>
  <si>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</si>
  <si>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</si>
  <si>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Taxable</t>
  </si>
  <si>
    <t>Income</t>
  </si>
  <si>
    <t>Year</t>
  </si>
  <si>
    <t>(Pre-Tax)</t>
  </si>
  <si>
    <t>Deprec.</t>
  </si>
  <si>
    <t>Interest</t>
  </si>
  <si>
    <t>(Cash</t>
  </si>
  <si>
    <t>Tax</t>
  </si>
  <si>
    <t>After-Tax</t>
  </si>
  <si>
    <t xml:space="preserve">                 Outflows</t>
  </si>
  <si>
    <t>Inflows</t>
  </si>
  <si>
    <t>Basis)</t>
  </si>
  <si>
    <t>Cash Flow</t>
  </si>
  <si>
    <t>Other</t>
  </si>
  <si>
    <t>Net Flows</t>
  </si>
  <si>
    <t>(A+B-C)</t>
  </si>
  <si>
    <t>(D - E)</t>
  </si>
  <si>
    <t>(-)</t>
  </si>
  <si>
    <t>(+)</t>
  </si>
  <si>
    <t>(G+H+I+J)</t>
  </si>
  <si>
    <t>Worksheet 2  --  Calculation of Discounted Values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</si>
  <si>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</si>
  <si>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</si>
  <si>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</si>
  <si>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</si>
  <si>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</si>
  <si>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</si>
  <si>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</si>
  <si>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</si>
  <si>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</si>
  <si>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     Continuous Level Streams</t>
  </si>
  <si>
    <t>Flow</t>
  </si>
  <si>
    <t>Accum.</t>
  </si>
  <si>
    <t>Value</t>
  </si>
  <si>
    <t>End-Year</t>
  </si>
  <si>
    <t>Total</t>
  </si>
  <si>
    <t>Discount</t>
  </si>
  <si>
    <t>Discounted</t>
  </si>
  <si>
    <t>Rate</t>
  </si>
  <si>
    <t>Factor</t>
  </si>
  <si>
    <t>at End</t>
  </si>
  <si>
    <t>Lump</t>
  </si>
  <si>
    <t>(%)</t>
  </si>
  <si>
    <t>(Col. F)</t>
  </si>
  <si>
    <t>(M x N)</t>
  </si>
  <si>
    <t>(Col. K)</t>
  </si>
  <si>
    <t>(O + P)</t>
  </si>
  <si>
    <t>Copyright © 1989, 1995, 2012 by R. D. Cecil &amp; Co.</t>
  </si>
  <si>
    <t>(Q x R)</t>
  </si>
  <si>
    <t>(Built-in formulas)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</si>
</sst>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1"/>
      <name val="Arial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" xfId="0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0" borderId="6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3" fontId="5" fillId="0" borderId="7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4.7109375" style="0" customWidth="1"/>
    <col min="3" max="3" width="10.140625" style="0" customWidth="1"/>
    <col min="4" max="4" width="9.57421875" style="0" bestFit="1" customWidth="1"/>
    <col min="5" max="5" width="9.28125" style="0" bestFit="1" customWidth="1"/>
    <col min="6" max="6" width="10.140625" style="0" customWidth="1"/>
    <col min="7" max="8" width="9.7109375" style="0" customWidth="1"/>
    <col min="9" max="9" width="9.28125" style="0" bestFit="1" customWidth="1"/>
    <col min="10" max="10" width="10.28125" style="0" customWidth="1"/>
    <col min="11" max="11" width="10.140625" style="0" customWidth="1"/>
    <col min="13" max="13" width="9.7109375" style="0" bestFit="1" customWidth="1"/>
    <col min="14" max="14" width="9.7109375" style="0" customWidth="1"/>
  </cols>
  <sheetData>
    <row r="1" ht="11.25" customHeight="1">
      <c r="K1" s="56" t="s">
        <v>62</v>
      </c>
    </row>
    <row r="2" ht="12.75">
      <c r="B2" s="1" t="s">
        <v>0</v>
      </c>
    </row>
    <row r="3" spans="2:12" ht="12.75">
      <c r="B3" s="1"/>
      <c r="L3" s="55" t="s">
        <v>64</v>
      </c>
    </row>
    <row r="4" ht="12.75">
      <c r="B4" s="50" t="s">
        <v>1</v>
      </c>
    </row>
    <row r="6" spans="3:14" ht="12.75">
      <c r="C6" s="2"/>
      <c r="D6" s="3" t="s">
        <v>2</v>
      </c>
      <c r="E6" s="3"/>
      <c r="F6" s="3"/>
      <c r="G6" s="3"/>
      <c r="H6" s="4"/>
      <c r="J6" s="5" t="s">
        <v>3</v>
      </c>
      <c r="K6" s="6"/>
      <c r="L6" s="6"/>
      <c r="M6" s="6"/>
      <c r="N6" s="7"/>
    </row>
    <row r="7" spans="2:14" ht="12.75">
      <c r="B7" s="8"/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/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2:14" ht="12.75">
      <c r="B8" s="8"/>
      <c r="C8" s="12" t="s">
        <v>15</v>
      </c>
      <c r="D8" s="12"/>
      <c r="E8" s="12"/>
      <c r="F8" s="12" t="s">
        <v>16</v>
      </c>
      <c r="G8" s="12"/>
      <c r="H8" s="10"/>
      <c r="I8" s="11"/>
      <c r="J8" s="13"/>
      <c r="K8" s="13"/>
      <c r="L8" s="14"/>
      <c r="M8" s="14"/>
      <c r="N8" s="14"/>
    </row>
    <row r="9" spans="2:14" ht="12.75">
      <c r="B9" s="15" t="s">
        <v>17</v>
      </c>
      <c r="C9" s="16" t="s">
        <v>18</v>
      </c>
      <c r="D9" s="12" t="s">
        <v>19</v>
      </c>
      <c r="E9" s="12" t="s">
        <v>20</v>
      </c>
      <c r="F9" s="16" t="s">
        <v>21</v>
      </c>
      <c r="G9" s="12" t="s">
        <v>22</v>
      </c>
      <c r="H9" s="10" t="s">
        <v>23</v>
      </c>
      <c r="I9" s="12" t="s">
        <v>17</v>
      </c>
      <c r="J9" s="17" t="s">
        <v>24</v>
      </c>
      <c r="K9" s="18"/>
      <c r="L9" s="12" t="s">
        <v>25</v>
      </c>
      <c r="M9" s="12" t="s">
        <v>22</v>
      </c>
      <c r="N9" s="12" t="s">
        <v>23</v>
      </c>
    </row>
    <row r="10" spans="2:14" ht="12.75">
      <c r="B10" s="8"/>
      <c r="C10" s="12" t="s">
        <v>16</v>
      </c>
      <c r="D10" s="12"/>
      <c r="E10" s="12"/>
      <c r="F10" s="12" t="s">
        <v>26</v>
      </c>
      <c r="G10" s="12"/>
      <c r="H10" s="10" t="s">
        <v>27</v>
      </c>
      <c r="I10" s="11"/>
      <c r="J10" s="12" t="s">
        <v>20</v>
      </c>
      <c r="K10" s="12" t="s">
        <v>28</v>
      </c>
      <c r="L10" s="12"/>
      <c r="M10" s="12"/>
      <c r="N10" s="12" t="s">
        <v>29</v>
      </c>
    </row>
    <row r="11" spans="2:14" ht="13.5" thickBot="1">
      <c r="B11" s="8"/>
      <c r="C11" s="19"/>
      <c r="D11" s="19"/>
      <c r="E11" s="19"/>
      <c r="F11" s="20" t="s">
        <v>30</v>
      </c>
      <c r="G11" s="19"/>
      <c r="H11" s="21" t="s">
        <v>31</v>
      </c>
      <c r="I11" s="11"/>
      <c r="J11" s="20" t="s">
        <v>32</v>
      </c>
      <c r="K11" s="20" t="s">
        <v>32</v>
      </c>
      <c r="L11" s="20" t="s">
        <v>33</v>
      </c>
      <c r="M11" s="20" t="s">
        <v>32</v>
      </c>
      <c r="N11" s="20" t="s">
        <v>34</v>
      </c>
    </row>
    <row r="12" spans="2:14" ht="12.75">
      <c r="B12" s="11">
        <v>0</v>
      </c>
      <c r="C12" s="22"/>
      <c r="D12" s="23"/>
      <c r="E12" s="23"/>
      <c r="F12" s="24"/>
      <c r="G12" s="22"/>
      <c r="H12" s="22"/>
      <c r="I12" s="23">
        <v>0</v>
      </c>
      <c r="J12" s="23"/>
      <c r="K12" s="25">
        <v>-5000000</v>
      </c>
      <c r="L12" s="23"/>
      <c r="M12" s="23"/>
      <c r="N12" s="25">
        <f>(J12+K12+L12+M12)</f>
        <v>-5000000</v>
      </c>
    </row>
    <row r="13" spans="2:14" ht="12.75">
      <c r="B13" s="26">
        <v>1</v>
      </c>
      <c r="C13" s="27">
        <v>7526000</v>
      </c>
      <c r="D13" s="27">
        <v>2000000</v>
      </c>
      <c r="E13" s="27">
        <v>500000</v>
      </c>
      <c r="F13" s="28">
        <f>SUM(C13+D13-E13)</f>
        <v>9026000</v>
      </c>
      <c r="G13" s="27">
        <v>3763000</v>
      </c>
      <c r="H13" s="27">
        <f>(F13-G13)</f>
        <v>5263000</v>
      </c>
      <c r="I13" s="29">
        <v>1</v>
      </c>
      <c r="J13" s="30">
        <v>-500000</v>
      </c>
      <c r="K13" s="30">
        <v>-1000000</v>
      </c>
      <c r="L13" s="31"/>
      <c r="M13" s="31"/>
      <c r="N13" s="53">
        <f>(J13+K13+L13+M13)</f>
        <v>-1500000</v>
      </c>
    </row>
    <row r="14" spans="2:14" ht="12.75">
      <c r="B14" s="32">
        <v>2</v>
      </c>
      <c r="C14" s="33">
        <v>7607320</v>
      </c>
      <c r="D14" s="33">
        <v>2000000</v>
      </c>
      <c r="E14" s="33">
        <v>400000</v>
      </c>
      <c r="F14" s="28">
        <f>SUM(C14+D14-E14)</f>
        <v>9207320</v>
      </c>
      <c r="G14" s="33">
        <v>3803660</v>
      </c>
      <c r="H14" s="27">
        <f>(F14-G14)</f>
        <v>5403660</v>
      </c>
      <c r="I14" s="34">
        <v>2</v>
      </c>
      <c r="J14" s="35">
        <v>-400000</v>
      </c>
      <c r="K14" s="35">
        <v>-1000000</v>
      </c>
      <c r="L14" s="36"/>
      <c r="M14" s="36"/>
      <c r="N14" s="54">
        <f>(J14+K14+L14+M14)</f>
        <v>-1400000</v>
      </c>
    </row>
    <row r="15" spans="2:14" ht="12.75">
      <c r="B15" s="32">
        <v>3</v>
      </c>
      <c r="C15" s="33">
        <v>8554832</v>
      </c>
      <c r="D15" s="33">
        <v>2000000</v>
      </c>
      <c r="E15" s="33">
        <v>300000</v>
      </c>
      <c r="F15" s="28">
        <f>SUM(C15+D15-E15)</f>
        <v>10254832</v>
      </c>
      <c r="G15" s="33">
        <v>4277416</v>
      </c>
      <c r="H15" s="27">
        <f>(F15-G15)</f>
        <v>5977416</v>
      </c>
      <c r="I15" s="34">
        <v>3</v>
      </c>
      <c r="J15" s="35">
        <v>-300000</v>
      </c>
      <c r="K15" s="35">
        <v>-1000000</v>
      </c>
      <c r="L15" s="36"/>
      <c r="M15" s="36"/>
      <c r="N15" s="54">
        <f>(J15+K15+L15+M15)</f>
        <v>-1300000</v>
      </c>
    </row>
    <row r="16" spans="2:14" ht="12.75">
      <c r="B16" s="32">
        <v>4</v>
      </c>
      <c r="C16" s="33">
        <v>9445171</v>
      </c>
      <c r="D16" s="33">
        <v>2000000</v>
      </c>
      <c r="E16" s="33">
        <v>200000</v>
      </c>
      <c r="F16" s="28">
        <f>SUM(C16+D16-E16)</f>
        <v>11245171</v>
      </c>
      <c r="G16" s="33">
        <v>4722586</v>
      </c>
      <c r="H16" s="27">
        <f>(F16-G16)</f>
        <v>6522585</v>
      </c>
      <c r="I16" s="34">
        <v>4</v>
      </c>
      <c r="J16" s="35">
        <v>-200000</v>
      </c>
      <c r="K16" s="35">
        <v>-1000000</v>
      </c>
      <c r="L16" s="36"/>
      <c r="M16" s="36"/>
      <c r="N16" s="54">
        <f>(J16+K16+L16+M16)</f>
        <v>-1200000</v>
      </c>
    </row>
    <row r="17" spans="2:14" ht="12.75">
      <c r="B17" s="32">
        <v>5</v>
      </c>
      <c r="C17" s="33">
        <v>10303333</v>
      </c>
      <c r="D17" s="33">
        <v>2000000</v>
      </c>
      <c r="E17" s="33">
        <v>100000</v>
      </c>
      <c r="F17" s="28">
        <f>SUM(C17+D17-E17)</f>
        <v>12203333</v>
      </c>
      <c r="G17" s="33">
        <v>5151666</v>
      </c>
      <c r="H17" s="27">
        <f>(F17-G17)</f>
        <v>7051667</v>
      </c>
      <c r="I17" s="34">
        <v>5</v>
      </c>
      <c r="J17" s="35">
        <v>-100000</v>
      </c>
      <c r="K17" s="35">
        <v>-1000000</v>
      </c>
      <c r="L17" s="36"/>
      <c r="M17" s="36"/>
      <c r="N17" s="54">
        <f>(J17+K17+L17+M17)</f>
        <v>-1100000</v>
      </c>
    </row>
    <row r="18" spans="2:9" ht="12.75">
      <c r="B18" s="32">
        <v>6</v>
      </c>
      <c r="C18" s="33">
        <v>13402566</v>
      </c>
      <c r="D18" s="37">
        <v>0</v>
      </c>
      <c r="E18" s="37">
        <v>0</v>
      </c>
      <c r="F18" s="28">
        <f>SUM(C18+D18-E18)</f>
        <v>13402566</v>
      </c>
      <c r="G18" s="33">
        <v>6701283</v>
      </c>
      <c r="H18" s="27">
        <f>(F18-G18)</f>
        <v>6701283</v>
      </c>
      <c r="I18" s="23">
        <v>6</v>
      </c>
    </row>
    <row r="19" spans="2:9" ht="12.75">
      <c r="B19" s="32">
        <v>7</v>
      </c>
      <c r="C19" s="33">
        <v>14364246</v>
      </c>
      <c r="D19" s="37">
        <v>0</v>
      </c>
      <c r="E19" s="37">
        <v>0</v>
      </c>
      <c r="F19" s="28">
        <f>SUM(C19+D19-E19)</f>
        <v>14364246</v>
      </c>
      <c r="G19" s="33">
        <v>7182123</v>
      </c>
      <c r="H19" s="27">
        <f>(F19-G19)</f>
        <v>7182123</v>
      </c>
      <c r="I19" s="23">
        <v>7</v>
      </c>
    </row>
    <row r="20" spans="2:9" ht="12.75">
      <c r="B20" s="32">
        <v>8</v>
      </c>
      <c r="C20" s="33">
        <v>15757743</v>
      </c>
      <c r="D20" s="37">
        <v>0</v>
      </c>
      <c r="E20" s="37">
        <v>0</v>
      </c>
      <c r="F20" s="28">
        <f>SUM(C20+D20-E20)</f>
        <v>15757743</v>
      </c>
      <c r="G20" s="33">
        <v>7878872</v>
      </c>
      <c r="H20" s="27">
        <f>(F20-G20)</f>
        <v>7878871</v>
      </c>
      <c r="I20" s="23">
        <v>8</v>
      </c>
    </row>
    <row r="21" spans="2:9" ht="12.75">
      <c r="B21" s="32">
        <v>9</v>
      </c>
      <c r="C21" s="33">
        <v>16900285</v>
      </c>
      <c r="D21" s="37">
        <v>0</v>
      </c>
      <c r="E21" s="37">
        <v>0</v>
      </c>
      <c r="F21" s="28">
        <f>SUM(C21+D21-E21)</f>
        <v>16900285</v>
      </c>
      <c r="G21" s="33">
        <v>8450142</v>
      </c>
      <c r="H21" s="27">
        <f>(F21-G21)</f>
        <v>8450143</v>
      </c>
      <c r="I21" s="23">
        <v>9</v>
      </c>
    </row>
    <row r="22" spans="2:9" ht="12.75">
      <c r="B22" s="32">
        <v>10</v>
      </c>
      <c r="C22" s="33">
        <v>18006805</v>
      </c>
      <c r="D22" s="37">
        <v>0</v>
      </c>
      <c r="E22" s="37">
        <v>0</v>
      </c>
      <c r="F22" s="28">
        <f>SUM(C22+D22-E22)</f>
        <v>18006805</v>
      </c>
      <c r="G22" s="33">
        <v>9003402</v>
      </c>
      <c r="H22" s="27">
        <f>(F22-G22)</f>
        <v>9003403</v>
      </c>
      <c r="I22" s="23">
        <v>10</v>
      </c>
    </row>
    <row r="24" ht="12.75">
      <c r="B24" s="50" t="s">
        <v>35</v>
      </c>
    </row>
    <row r="26" spans="3:11" ht="12.75">
      <c r="C26" s="9" t="s">
        <v>36</v>
      </c>
      <c r="D26" s="38" t="s">
        <v>37</v>
      </c>
      <c r="E26" s="38" t="s">
        <v>38</v>
      </c>
      <c r="F26" s="18" t="s">
        <v>39</v>
      </c>
      <c r="G26" s="9" t="s">
        <v>40</v>
      </c>
      <c r="H26" s="9" t="s">
        <v>41</v>
      </c>
      <c r="I26" s="9" t="s">
        <v>42</v>
      </c>
      <c r="J26" s="9" t="s">
        <v>43</v>
      </c>
      <c r="K26" s="39" t="s">
        <v>44</v>
      </c>
    </row>
    <row r="27" spans="3:11" ht="12.75">
      <c r="C27" s="12"/>
      <c r="D27" s="40" t="s">
        <v>45</v>
      </c>
      <c r="E27" s="40"/>
      <c r="F27" s="41"/>
      <c r="G27" s="42"/>
      <c r="H27" s="42"/>
      <c r="I27" s="42"/>
      <c r="J27" s="42"/>
      <c r="K27" s="8"/>
    </row>
    <row r="28" spans="2:11" ht="12.75">
      <c r="B28" s="15" t="s">
        <v>17</v>
      </c>
      <c r="C28" s="12" t="s">
        <v>20</v>
      </c>
      <c r="D28" s="9" t="s">
        <v>46</v>
      </c>
      <c r="E28" s="9" t="s">
        <v>47</v>
      </c>
      <c r="F28" s="9" t="s">
        <v>48</v>
      </c>
      <c r="G28" s="12" t="s">
        <v>49</v>
      </c>
      <c r="H28" s="12" t="s">
        <v>50</v>
      </c>
      <c r="I28" s="12" t="s">
        <v>51</v>
      </c>
      <c r="J28" s="12" t="s">
        <v>52</v>
      </c>
      <c r="K28" s="10" t="s">
        <v>47</v>
      </c>
    </row>
    <row r="29" spans="2:11" ht="12.75">
      <c r="B29" s="8"/>
      <c r="C29" s="12" t="s">
        <v>53</v>
      </c>
      <c r="D29" s="12"/>
      <c r="E29" s="12" t="s">
        <v>54</v>
      </c>
      <c r="F29" s="12" t="s">
        <v>55</v>
      </c>
      <c r="G29" s="12" t="s">
        <v>56</v>
      </c>
      <c r="H29" s="12" t="s">
        <v>49</v>
      </c>
      <c r="I29" s="12" t="s">
        <v>54</v>
      </c>
      <c r="J29" s="12" t="s">
        <v>48</v>
      </c>
      <c r="K29" s="10" t="s">
        <v>50</v>
      </c>
    </row>
    <row r="30" spans="2:11" ht="13.5" thickBot="1">
      <c r="B30" s="8"/>
      <c r="C30" s="20" t="s">
        <v>57</v>
      </c>
      <c r="D30" s="20" t="s">
        <v>58</v>
      </c>
      <c r="E30" s="19"/>
      <c r="F30" s="20" t="s">
        <v>59</v>
      </c>
      <c r="G30" s="20" t="s">
        <v>60</v>
      </c>
      <c r="H30" s="20" t="s">
        <v>61</v>
      </c>
      <c r="I30" s="19"/>
      <c r="J30" s="20" t="s">
        <v>63</v>
      </c>
      <c r="K30" s="43"/>
    </row>
    <row r="31" spans="2:11" ht="13.5" thickBot="1">
      <c r="B31" s="11">
        <v>0</v>
      </c>
      <c r="C31" s="44"/>
      <c r="D31" s="44"/>
      <c r="E31" s="44"/>
      <c r="F31" s="44"/>
      <c r="G31" s="45">
        <v>-5000000</v>
      </c>
      <c r="H31" s="45">
        <f>(F31+G31)</f>
        <v>-5000000</v>
      </c>
      <c r="I31" s="46">
        <v>1</v>
      </c>
      <c r="J31" s="45">
        <f>(H31*I31)</f>
        <v>-5000000</v>
      </c>
      <c r="K31" s="45">
        <v>-5000000</v>
      </c>
    </row>
    <row r="32" spans="2:13" ht="13.5" thickBot="1">
      <c r="B32" s="26">
        <v>1</v>
      </c>
      <c r="C32" s="13">
        <v>7</v>
      </c>
      <c r="D32" s="27">
        <v>5263000</v>
      </c>
      <c r="E32" s="13">
        <v>1.035</v>
      </c>
      <c r="F32" s="27">
        <f>(D32*E32)</f>
        <v>5447205</v>
      </c>
      <c r="G32" s="47">
        <v>-1500000</v>
      </c>
      <c r="H32" s="51">
        <f>(F32+G32)</f>
        <v>3947205</v>
      </c>
      <c r="I32" s="13">
        <v>0.935</v>
      </c>
      <c r="J32" s="51">
        <f>(H32*I32)</f>
        <v>3690636.6750000003</v>
      </c>
      <c r="K32" s="27">
        <f>(K31+J32)</f>
        <v>-1309363.3249999997</v>
      </c>
      <c r="M32" s="52"/>
    </row>
    <row r="33" spans="2:11" ht="13.5" thickBot="1">
      <c r="B33" s="32">
        <v>2</v>
      </c>
      <c r="C33" s="48">
        <v>7</v>
      </c>
      <c r="D33" s="33">
        <v>5403660</v>
      </c>
      <c r="E33" s="48">
        <v>1.035</v>
      </c>
      <c r="F33" s="27">
        <f>(D33*E33)</f>
        <v>5592788.1</v>
      </c>
      <c r="G33" s="49">
        <v>-1400000</v>
      </c>
      <c r="H33" s="51">
        <f>(F33+G33)</f>
        <v>4192788.0999999996</v>
      </c>
      <c r="I33" s="48">
        <v>0.873</v>
      </c>
      <c r="J33" s="51">
        <f>(H33*I33)</f>
        <v>3660304.0113</v>
      </c>
      <c r="K33" s="27">
        <f>(K32+J33)</f>
        <v>2350940.6863</v>
      </c>
    </row>
    <row r="34" spans="2:11" ht="13.5" thickBot="1">
      <c r="B34" s="32">
        <v>3</v>
      </c>
      <c r="C34" s="48">
        <v>7</v>
      </c>
      <c r="D34" s="33">
        <v>5977416</v>
      </c>
      <c r="E34" s="48">
        <v>1.035</v>
      </c>
      <c r="F34" s="27">
        <f>(D34*E34)</f>
        <v>6186625.56</v>
      </c>
      <c r="G34" s="49">
        <v>-1300000</v>
      </c>
      <c r="H34" s="51">
        <f>(F34+G34)</f>
        <v>4886625.56</v>
      </c>
      <c r="I34" s="48">
        <v>0.816</v>
      </c>
      <c r="J34" s="51">
        <f>(H34*I34)</f>
        <v>3987486.4569599996</v>
      </c>
      <c r="K34" s="27">
        <f>(K33+J34)</f>
        <v>6338427.14326</v>
      </c>
    </row>
    <row r="35" spans="2:11" ht="13.5" thickBot="1">
      <c r="B35" s="32">
        <v>4</v>
      </c>
      <c r="C35" s="48">
        <v>7</v>
      </c>
      <c r="D35" s="33">
        <v>6522585</v>
      </c>
      <c r="E35" s="48">
        <v>1.035</v>
      </c>
      <c r="F35" s="27">
        <f>(D35*E35)</f>
        <v>6750875.475</v>
      </c>
      <c r="G35" s="49">
        <v>-1200000</v>
      </c>
      <c r="H35" s="51">
        <f>(F35+G35)</f>
        <v>5550875.475</v>
      </c>
      <c r="I35" s="48">
        <v>0.763</v>
      </c>
      <c r="J35" s="51">
        <f>(H35*I35)</f>
        <v>4235317.9874249995</v>
      </c>
      <c r="K35" s="27">
        <f>(K34+J35)</f>
        <v>10573745.130685</v>
      </c>
    </row>
    <row r="36" spans="2:11" ht="13.5" thickBot="1">
      <c r="B36" s="32">
        <v>5</v>
      </c>
      <c r="C36" s="48">
        <v>7</v>
      </c>
      <c r="D36" s="33">
        <v>7051667</v>
      </c>
      <c r="E36" s="48">
        <v>1.035</v>
      </c>
      <c r="F36" s="27">
        <f>(D36*E36)</f>
        <v>7298475.345</v>
      </c>
      <c r="G36" s="49">
        <v>-1100000</v>
      </c>
      <c r="H36" s="51">
        <f>(F36+G36)</f>
        <v>6198475.345</v>
      </c>
      <c r="I36" s="48">
        <v>0.713</v>
      </c>
      <c r="J36" s="51">
        <f>(H36*I36)</f>
        <v>4419512.920984999</v>
      </c>
      <c r="K36" s="27">
        <f>(K35+J36)</f>
        <v>14993258.05167</v>
      </c>
    </row>
    <row r="37" spans="2:11" ht="13.5" thickBot="1">
      <c r="B37" s="32">
        <v>6</v>
      </c>
      <c r="C37" s="48">
        <v>7</v>
      </c>
      <c r="D37" s="33">
        <v>6701283</v>
      </c>
      <c r="E37" s="48">
        <v>1.035</v>
      </c>
      <c r="F37" s="27">
        <f>(D37*E37)</f>
        <v>6935827.904999999</v>
      </c>
      <c r="G37" s="37">
        <v>0</v>
      </c>
      <c r="H37" s="51">
        <f>(F37+G37)</f>
        <v>6935827.904999999</v>
      </c>
      <c r="I37" s="48">
        <v>0.666</v>
      </c>
      <c r="J37" s="51">
        <f>(H37*I37)</f>
        <v>4619261.38473</v>
      </c>
      <c r="K37" s="27">
        <f>(K36+J37)</f>
        <v>19612519.4364</v>
      </c>
    </row>
    <row r="38" spans="2:11" ht="13.5" thickBot="1">
      <c r="B38" s="32">
        <v>7</v>
      </c>
      <c r="C38" s="48">
        <v>7</v>
      </c>
      <c r="D38" s="33">
        <v>7182123</v>
      </c>
      <c r="E38" s="48">
        <v>1.035</v>
      </c>
      <c r="F38" s="27">
        <f>(D38*E38)</f>
        <v>7433497.305</v>
      </c>
      <c r="G38" s="37">
        <v>0</v>
      </c>
      <c r="H38" s="51">
        <f>(F38+G38)</f>
        <v>7433497.305</v>
      </c>
      <c r="I38" s="48">
        <v>0.623</v>
      </c>
      <c r="J38" s="51">
        <f>(H38*I38)</f>
        <v>4631068.821014999</v>
      </c>
      <c r="K38" s="27">
        <f>(K37+J38)</f>
        <v>24243588.257415</v>
      </c>
    </row>
    <row r="39" spans="2:11" ht="13.5" thickBot="1">
      <c r="B39" s="32">
        <v>8</v>
      </c>
      <c r="C39" s="48">
        <v>7</v>
      </c>
      <c r="D39" s="33">
        <v>7878871</v>
      </c>
      <c r="E39" s="48">
        <v>1.035</v>
      </c>
      <c r="F39" s="27">
        <f>(D39*E39)</f>
        <v>8154631.484999999</v>
      </c>
      <c r="G39" s="37">
        <v>0</v>
      </c>
      <c r="H39" s="51">
        <f>(F39+G39)</f>
        <v>8154631.484999999</v>
      </c>
      <c r="I39" s="48">
        <v>0.582</v>
      </c>
      <c r="J39" s="51">
        <f>(H39*I39)</f>
        <v>4745995.524269999</v>
      </c>
      <c r="K39" s="27">
        <f>(K38+J39)</f>
        <v>28989583.781685</v>
      </c>
    </row>
    <row r="40" spans="2:11" ht="13.5" thickBot="1">
      <c r="B40" s="32">
        <v>9</v>
      </c>
      <c r="C40" s="48">
        <v>7</v>
      </c>
      <c r="D40" s="33">
        <v>8450143</v>
      </c>
      <c r="E40" s="48">
        <v>1.035</v>
      </c>
      <c r="F40" s="27">
        <f>(D40*E40)</f>
        <v>8745898.004999999</v>
      </c>
      <c r="G40" s="37">
        <v>0</v>
      </c>
      <c r="H40" s="51">
        <f>(F40+G40)</f>
        <v>8745898.004999999</v>
      </c>
      <c r="I40" s="48">
        <v>0.544</v>
      </c>
      <c r="J40" s="51">
        <f>(H40*I40)</f>
        <v>4757768.514719999</v>
      </c>
      <c r="K40" s="27">
        <f>(K39+J40)</f>
        <v>33747352.296404995</v>
      </c>
    </row>
    <row r="41" spans="2:11" ht="12.75">
      <c r="B41" s="32">
        <v>10</v>
      </c>
      <c r="C41" s="48">
        <v>7</v>
      </c>
      <c r="D41" s="33">
        <v>9003403</v>
      </c>
      <c r="E41" s="48">
        <v>1.035</v>
      </c>
      <c r="F41" s="27">
        <f>(D41*E41)</f>
        <v>9318522.104999999</v>
      </c>
      <c r="G41" s="37">
        <v>0</v>
      </c>
      <c r="H41" s="51">
        <f>(F41+G41)</f>
        <v>9318522.104999999</v>
      </c>
      <c r="I41" s="48">
        <v>0.508</v>
      </c>
      <c r="J41" s="51">
        <f>(H41*I41)</f>
        <v>4733809.229339999</v>
      </c>
      <c r="K41" s="27">
        <f>(K40+J41)</f>
        <v>38481161.525745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2012-03-27T18:36:17Z</cp:lastPrinted>
  <dcterms:created xsi:type="dcterms:W3CDTF">2011-03-24T16:08:09Z</dcterms:created>
  <dcterms:modified xsi:type="dcterms:W3CDTF">2012-03-27T18:56:29Z</dcterms:modified>
  <cp:category/>
  <cp:version/>
  <cp:contentType/>
  <cp:contentStatus/>
</cp:coreProperties>
</file>